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P10" i="4"/>
  <c r="AO10" i="4"/>
  <c r="G15" i="4" s="1"/>
  <c r="AN10" i="4"/>
  <c r="AM10" i="4"/>
  <c r="E15" i="4" s="1"/>
  <c r="AG10" i="4"/>
  <c r="AF10" i="4"/>
  <c r="AE10" i="4"/>
  <c r="AD10" i="4"/>
  <c r="H15" i="4" s="1"/>
  <c r="M15" i="4" s="1"/>
  <c r="AC10" i="4"/>
  <c r="AB10" i="4"/>
  <c r="F15" i="4" s="1"/>
  <c r="AA10" i="4"/>
  <c r="W10" i="4"/>
  <c r="V10" i="4" s="1"/>
  <c r="U10" i="4"/>
  <c r="T10" i="4"/>
  <c r="S10" i="4"/>
  <c r="R10" i="4"/>
  <c r="Q10" i="4"/>
  <c r="K10" i="4"/>
  <c r="I10" i="4"/>
  <c r="I14" i="4" s="1"/>
  <c r="H10" i="4"/>
  <c r="H14" i="4" s="1"/>
  <c r="H16" i="4" s="1"/>
  <c r="G10" i="4"/>
  <c r="F10" i="4"/>
  <c r="F14" i="4" s="1"/>
  <c r="F16" i="4" s="1"/>
  <c r="E10" i="4"/>
  <c r="E14" i="4" s="1"/>
  <c r="K14" i="4" l="1"/>
  <c r="J14" i="4" s="1"/>
  <c r="E16" i="4"/>
  <c r="M16" i="4" s="1"/>
  <c r="K15" i="4"/>
  <c r="G14" i="4"/>
  <c r="N14" i="4" s="1"/>
  <c r="O14" i="4"/>
  <c r="L14" i="4"/>
  <c r="M14" i="4"/>
  <c r="N15" i="4"/>
  <c r="L15" i="4"/>
  <c r="I15" i="4"/>
  <c r="I16" i="4" s="1"/>
  <c r="AB11" i="1"/>
  <c r="AA11" i="1"/>
  <c r="Z11" i="1"/>
  <c r="Y11" i="1"/>
  <c r="X11" i="1"/>
  <c r="W11" i="1"/>
  <c r="K16" i="4" l="1"/>
  <c r="J16" i="4" s="1"/>
  <c r="G16" i="4"/>
  <c r="L16" i="4" s="1"/>
  <c r="O16" i="4"/>
  <c r="J15" i="4"/>
  <c r="O15" i="4"/>
  <c r="N16" i="4" l="1"/>
</calcChain>
</file>

<file path=xl/sharedStrings.xml><?xml version="1.0" encoding="utf-8"?>
<sst xmlns="http://schemas.openxmlformats.org/spreadsheetml/2006/main" count="232" uniqueCount="99">
  <si>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</si>
  <si>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</si>
  <si>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</si>
  <si>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</si>
  <si>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</si>
  <si>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</si>
  <si>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</si>
  <si>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</si>
  <si>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</si>
  <si>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</si>
  <si>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</si>
  <si>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</si>
  <si>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</si>
  <si>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</si>
  <si>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</si>
  <si>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</si>
  <si>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</si>
  <si>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</si>
  <si>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</si>
  <si>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</si>
  <si>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</si>
  <si>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</si>
  <si>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</si>
  <si>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</si>
  <si>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</si>
  <si>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</si>
  <si>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</si>
  <si>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</si>
  <si>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</si>
  <si>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</si>
  <si>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</si>
  <si>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</si>
  <si>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</si>
  <si>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</si>
  <si>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Eetu Pusenius</t>
  </si>
  <si>
    <t>4.</t>
  </si>
  <si>
    <t>IPV</t>
  </si>
  <si>
    <t>ykköspesis</t>
  </si>
  <si>
    <t>15.08. 2007  SMJ - IPV  2-0  (4-2, 7-0)</t>
  </si>
  <si>
    <t xml:space="preserve">  18 v   7 kk   7 pv</t>
  </si>
  <si>
    <t>IPV  2</t>
  </si>
  <si>
    <t>suomensarja</t>
  </si>
  <si>
    <t>3.</t>
  </si>
  <si>
    <t>10.</t>
  </si>
  <si>
    <t>8.</t>
  </si>
  <si>
    <t>9.</t>
  </si>
  <si>
    <t>Seurat</t>
  </si>
  <si>
    <t>IPV = Imatran Pallo-Veikot  (1955),  kasvattajaseura</t>
  </si>
  <si>
    <t>YKKÖSPESIS</t>
  </si>
  <si>
    <t>8.1.1989   Imatra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</si>
  <si>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</si>
  <si>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</si>
  <si>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</si>
  <si>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</si>
  <si>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</si>
  <si>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</si>
  <si>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</si>
  <si>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</si>
  <si>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</si>
  <si>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</si>
  <si>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</si>
  <si>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</si>
  <si>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</si>
  <si>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</si>
  <si>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</si>
  <si>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Itä</t>
  </si>
  <si>
    <t>Ilmo Litmanen</t>
  </si>
  <si>
    <t>1872</t>
  </si>
  <si>
    <t>jok</t>
  </si>
  <si>
    <t>I p</t>
  </si>
  <si>
    <t>01.07. 2006  Kitee</t>
  </si>
  <si>
    <t xml:space="preserve">  0-2  (2-3, 0-5)</t>
  </si>
  <si>
    <t>Juha-Matti Halonen</t>
  </si>
  <si>
    <t>1617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</si>
  <si>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</si>
  <si>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</si>
  <si>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</si>
  <si>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</si>
  <si>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</si>
  <si>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</si>
  <si>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1/1</t>
  </si>
  <si>
    <t>2/3</t>
  </si>
  <si>
    <t>3/5</t>
  </si>
  <si>
    <t>5/8</t>
  </si>
  <si>
    <t>0/2</t>
  </si>
  <si>
    <t>2/2</t>
  </si>
  <si>
    <t>4/5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</si>
  <si>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</si>
  <si>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</si>
  <si>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</si>
  <si>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</si>
  <si>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</si>
  <si>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</si>
  <si>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</si>
  <si>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</si>
  <si>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</si>
  <si>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</si>
  <si>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6.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</si>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</sst>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8" fillId="7" borderId="2" xfId="0" applyFont="1" applyFill="1" applyBorder="1"/>
    <xf numFmtId="14" fontId="2" fillId="3" borderId="0" xfId="0" applyNumberFormat="1" applyFont="1" applyFill="1" applyAlignment="1">
      <alignment horizontal="left"/>
    </xf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0" customWidth="1"/>
    <col min="16" max="20" width="5.7109375" style="70" customWidth="1"/>
    <col min="21" max="21" width="8.7109375" style="70" customWidth="1"/>
    <col min="22" max="22" width="0.7109375" style="30" customWidth="1"/>
    <col min="23" max="27" width="5.7109375" style="70" customWidth="1"/>
    <col min="28" max="28" width="8.7109375" style="70" customWidth="1"/>
    <col min="29" max="29" width="0.7109375" style="30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9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4"/>
      <c r="W2" s="22" t="s">
        <v>16</v>
      </c>
      <c r="X2" s="14"/>
      <c r="Y2" s="14"/>
      <c r="Z2" s="14"/>
      <c r="AA2" s="14"/>
      <c r="AB2" s="14"/>
      <c r="AC2" s="94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2006</v>
      </c>
      <c r="C4" s="26" t="s">
        <v>44</v>
      </c>
      <c r="D4" s="27" t="s">
        <v>40</v>
      </c>
      <c r="E4" s="28"/>
      <c r="F4" s="28" t="s">
        <v>41</v>
      </c>
      <c r="G4" s="25"/>
      <c r="H4" s="29"/>
      <c r="I4" s="27"/>
      <c r="J4" s="27"/>
      <c r="K4" s="27"/>
      <c r="L4" s="27"/>
      <c r="M4" s="29"/>
      <c r="N4" s="29"/>
      <c r="O4" s="30"/>
      <c r="P4" s="31"/>
      <c r="Q4" s="31"/>
      <c r="R4" s="31"/>
      <c r="S4" s="31"/>
      <c r="T4" s="31"/>
      <c r="U4" s="31"/>
      <c r="V4" s="30"/>
      <c r="W4" s="33"/>
      <c r="X4" s="33"/>
      <c r="Y4" s="33"/>
      <c r="Z4" s="33"/>
      <c r="AA4" s="33"/>
      <c r="AB4" s="60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2007</v>
      </c>
      <c r="C5" s="34" t="s">
        <v>44</v>
      </c>
      <c r="D5" s="27" t="s">
        <v>40</v>
      </c>
      <c r="E5" s="28"/>
      <c r="F5" s="28" t="s">
        <v>41</v>
      </c>
      <c r="G5" s="25"/>
      <c r="H5" s="29"/>
      <c r="I5" s="27"/>
      <c r="J5" s="27"/>
      <c r="K5" s="27"/>
      <c r="L5" s="27"/>
      <c r="M5" s="29"/>
      <c r="N5" s="29"/>
      <c r="O5" s="30"/>
      <c r="P5" s="31"/>
      <c r="Q5" s="31"/>
      <c r="R5" s="31"/>
      <c r="S5" s="31"/>
      <c r="T5" s="31"/>
      <c r="U5" s="31"/>
      <c r="V5" s="30"/>
      <c r="W5" s="33"/>
      <c r="X5" s="33"/>
      <c r="Y5" s="33"/>
      <c r="Z5" s="33"/>
      <c r="AA5" s="33"/>
      <c r="AB5" s="60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2007</v>
      </c>
      <c r="C6" s="36" t="s">
        <v>35</v>
      </c>
      <c r="D6" s="37" t="s">
        <v>36</v>
      </c>
      <c r="E6" s="38"/>
      <c r="F6" s="38" t="s">
        <v>37</v>
      </c>
      <c r="G6" s="36"/>
      <c r="H6" s="35"/>
      <c r="I6" s="37"/>
      <c r="J6" s="37"/>
      <c r="K6" s="37"/>
      <c r="L6" s="37"/>
      <c r="M6" s="39"/>
      <c r="N6" s="39"/>
      <c r="O6" s="30"/>
      <c r="P6" s="31"/>
      <c r="Q6" s="31"/>
      <c r="R6" s="31"/>
      <c r="S6" s="31"/>
      <c r="T6" s="31"/>
      <c r="U6" s="31"/>
      <c r="V6" s="30"/>
      <c r="W6" s="33">
        <v>6</v>
      </c>
      <c r="X6" s="33">
        <v>1</v>
      </c>
      <c r="Y6" s="33">
        <v>4</v>
      </c>
      <c r="Z6" s="33">
        <v>1</v>
      </c>
      <c r="AA6" s="33">
        <v>12</v>
      </c>
      <c r="AB6" s="60">
        <v>0.42899999999999999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2008</v>
      </c>
      <c r="C7" s="36" t="s">
        <v>42</v>
      </c>
      <c r="D7" s="37" t="s">
        <v>36</v>
      </c>
      <c r="E7" s="38"/>
      <c r="F7" s="38" t="s">
        <v>37</v>
      </c>
      <c r="G7" s="36"/>
      <c r="H7" s="35"/>
      <c r="I7" s="37"/>
      <c r="J7" s="37"/>
      <c r="K7" s="37"/>
      <c r="L7" s="37"/>
      <c r="M7" s="39"/>
      <c r="N7" s="39"/>
      <c r="O7" s="30"/>
      <c r="P7" s="31"/>
      <c r="Q7" s="31"/>
      <c r="R7" s="31"/>
      <c r="S7" s="31"/>
      <c r="T7" s="31"/>
      <c r="U7" s="31"/>
      <c r="V7" s="30"/>
      <c r="W7" s="33"/>
      <c r="X7" s="33"/>
      <c r="Y7" s="33"/>
      <c r="Z7" s="33"/>
      <c r="AA7" s="33"/>
      <c r="AB7" s="60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2009</v>
      </c>
      <c r="C8" s="36" t="s">
        <v>35</v>
      </c>
      <c r="D8" s="37" t="s">
        <v>36</v>
      </c>
      <c r="E8" s="38"/>
      <c r="F8" s="38" t="s">
        <v>37</v>
      </c>
      <c r="G8" s="36"/>
      <c r="H8" s="35"/>
      <c r="I8" s="37"/>
      <c r="J8" s="37"/>
      <c r="K8" s="37"/>
      <c r="L8" s="37"/>
      <c r="M8" s="39"/>
      <c r="N8" s="39"/>
      <c r="O8" s="30"/>
      <c r="P8" s="31"/>
      <c r="Q8" s="31"/>
      <c r="R8" s="31"/>
      <c r="S8" s="31"/>
      <c r="T8" s="31"/>
      <c r="U8" s="31"/>
      <c r="V8" s="30"/>
      <c r="W8" s="33"/>
      <c r="X8" s="33"/>
      <c r="Y8" s="33"/>
      <c r="Z8" s="33"/>
      <c r="AA8" s="33"/>
      <c r="AB8" s="60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2010</v>
      </c>
      <c r="C9" s="36" t="s">
        <v>43</v>
      </c>
      <c r="D9" s="37" t="s">
        <v>36</v>
      </c>
      <c r="E9" s="38"/>
      <c r="F9" s="38" t="s">
        <v>37</v>
      </c>
      <c r="G9" s="36"/>
      <c r="H9" s="35"/>
      <c r="I9" s="37"/>
      <c r="J9" s="37"/>
      <c r="K9" s="37"/>
      <c r="L9" s="37"/>
      <c r="M9" s="39"/>
      <c r="N9" s="39"/>
      <c r="O9" s="30"/>
      <c r="P9" s="31"/>
      <c r="Q9" s="31"/>
      <c r="R9" s="31"/>
      <c r="S9" s="31"/>
      <c r="T9" s="31"/>
      <c r="U9" s="31"/>
      <c r="V9" s="30"/>
      <c r="W9" s="33"/>
      <c r="X9" s="33"/>
      <c r="Y9" s="33"/>
      <c r="Z9" s="33"/>
      <c r="AA9" s="33"/>
      <c r="AB9" s="60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2011</v>
      </c>
      <c r="C10" s="36" t="s">
        <v>45</v>
      </c>
      <c r="D10" s="37" t="s">
        <v>36</v>
      </c>
      <c r="E10" s="38"/>
      <c r="F10" s="38" t="s">
        <v>37</v>
      </c>
      <c r="G10" s="36"/>
      <c r="H10" s="35"/>
      <c r="I10" s="37"/>
      <c r="J10" s="37"/>
      <c r="K10" s="37"/>
      <c r="L10" s="37"/>
      <c r="M10" s="39"/>
      <c r="N10" s="39"/>
      <c r="O10" s="30"/>
      <c r="P10" s="31"/>
      <c r="Q10" s="31"/>
      <c r="R10" s="31"/>
      <c r="S10" s="31"/>
      <c r="T10" s="31"/>
      <c r="U10" s="31"/>
      <c r="V10" s="30"/>
      <c r="W10" s="33"/>
      <c r="X10" s="33"/>
      <c r="Y10" s="33"/>
      <c r="Z10" s="33"/>
      <c r="AA10" s="33"/>
      <c r="AB10" s="60"/>
      <c r="AC10" s="30"/>
      <c r="AD10" s="31"/>
      <c r="AE10" s="31"/>
      <c r="AF10" s="31"/>
      <c r="AG10" s="31"/>
      <c r="AH10" s="31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0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18">
        <f>PRODUCT(E17)</f>
        <v>6</v>
      </c>
      <c r="X11" s="18">
        <f t="shared" ref="X11:AA11" si="0">PRODUCT(F17)</f>
        <v>1</v>
      </c>
      <c r="Y11" s="18">
        <f t="shared" si="0"/>
        <v>4</v>
      </c>
      <c r="Z11" s="18">
        <f t="shared" si="0"/>
        <v>1</v>
      </c>
      <c r="AA11" s="18">
        <f t="shared" si="0"/>
        <v>12</v>
      </c>
      <c r="AB11" s="40">
        <f>PRODUCT(N17)</f>
        <v>0.42899999999999999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41"/>
      <c r="D12" s="42">
        <v>0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9"/>
    </row>
    <row r="13" spans="1:36" ht="15" customHeight="1" x14ac:dyDescent="0.25">
      <c r="A13" s="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9"/>
    </row>
    <row r="14" spans="1:36" ht="15" customHeight="1" x14ac:dyDescent="0.25">
      <c r="A14" s="9"/>
      <c r="B14" s="22" t="s">
        <v>25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3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48" t="s">
        <v>30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12"/>
      <c r="AC14" s="49"/>
      <c r="AD14" s="12"/>
      <c r="AE14" s="12"/>
      <c r="AF14" s="12"/>
      <c r="AG14" s="12"/>
      <c r="AH14" s="12"/>
      <c r="AI14" s="50"/>
      <c r="AJ14" s="9"/>
    </row>
    <row r="15" spans="1:36" ht="15" customHeight="1" x14ac:dyDescent="0.2">
      <c r="A15" s="9"/>
      <c r="B15" s="48" t="s">
        <v>13</v>
      </c>
      <c r="C15" s="12"/>
      <c r="D15" s="50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134" t="s">
        <v>9</v>
      </c>
      <c r="Q15" s="146"/>
      <c r="R15" s="135" t="s">
        <v>38</v>
      </c>
      <c r="S15" s="135"/>
      <c r="T15" s="135"/>
      <c r="U15" s="135"/>
      <c r="V15" s="135"/>
      <c r="W15" s="135"/>
      <c r="X15" s="147"/>
      <c r="Y15" s="147"/>
      <c r="Z15" s="148" t="s">
        <v>11</v>
      </c>
      <c r="AA15" s="148"/>
      <c r="AB15" s="147" t="s">
        <v>39</v>
      </c>
      <c r="AC15" s="135"/>
      <c r="AD15" s="135"/>
      <c r="AE15" s="135"/>
      <c r="AF15" s="135" t="s">
        <v>98</v>
      </c>
      <c r="AG15" s="135"/>
      <c r="AH15" s="148"/>
      <c r="AI15" s="136"/>
      <c r="AJ15" s="9"/>
    </row>
    <row r="16" spans="1:36" ht="15" customHeight="1" x14ac:dyDescent="0.2">
      <c r="A16" s="9"/>
      <c r="B16" s="53" t="s">
        <v>15</v>
      </c>
      <c r="C16" s="54"/>
      <c r="D16" s="55"/>
      <c r="E16" s="31"/>
      <c r="F16" s="31"/>
      <c r="G16" s="31"/>
      <c r="H16" s="31"/>
      <c r="I16" s="31"/>
      <c r="J16" s="43"/>
      <c r="K16" s="51"/>
      <c r="L16" s="51"/>
      <c r="M16" s="51"/>
      <c r="N16" s="52"/>
      <c r="O16" s="24"/>
      <c r="P16" s="149" t="s">
        <v>78</v>
      </c>
      <c r="Q16" s="150"/>
      <c r="R16" s="151" t="s">
        <v>38</v>
      </c>
      <c r="S16" s="151"/>
      <c r="T16" s="151"/>
      <c r="U16" s="151"/>
      <c r="V16" s="151"/>
      <c r="W16" s="151"/>
      <c r="X16" s="151"/>
      <c r="Y16" s="152"/>
      <c r="Z16" s="152" t="s">
        <v>11</v>
      </c>
      <c r="AA16" s="152"/>
      <c r="AB16" s="153" t="s">
        <v>39</v>
      </c>
      <c r="AC16" s="151"/>
      <c r="AD16" s="151"/>
      <c r="AE16" s="151"/>
      <c r="AF16" s="151" t="s">
        <v>98</v>
      </c>
      <c r="AG16" s="151"/>
      <c r="AH16" s="152"/>
      <c r="AI16" s="154"/>
      <c r="AJ16" s="9"/>
    </row>
    <row r="17" spans="1:35" ht="15" customHeight="1" x14ac:dyDescent="0.2">
      <c r="A17" s="9"/>
      <c r="B17" s="56" t="s">
        <v>16</v>
      </c>
      <c r="C17" s="57"/>
      <c r="D17" s="58"/>
      <c r="E17" s="33">
        <v>6</v>
      </c>
      <c r="F17" s="33">
        <v>1</v>
      </c>
      <c r="G17" s="33">
        <v>4</v>
      </c>
      <c r="H17" s="33">
        <v>1</v>
      </c>
      <c r="I17" s="33">
        <v>12</v>
      </c>
      <c r="J17" s="43"/>
      <c r="K17" s="59">
        <v>0.83333333333333337</v>
      </c>
      <c r="L17" s="59">
        <v>0.16666666666666666</v>
      </c>
      <c r="M17" s="59">
        <v>2</v>
      </c>
      <c r="N17" s="60">
        <v>0.42899999999999999</v>
      </c>
      <c r="O17" s="24"/>
      <c r="P17" s="149" t="s">
        <v>79</v>
      </c>
      <c r="Q17" s="150"/>
      <c r="R17" s="151" t="s">
        <v>38</v>
      </c>
      <c r="S17" s="151"/>
      <c r="T17" s="151"/>
      <c r="U17" s="151"/>
      <c r="V17" s="151"/>
      <c r="W17" s="151"/>
      <c r="X17" s="151"/>
      <c r="Y17" s="152"/>
      <c r="Z17" s="152" t="s">
        <v>11</v>
      </c>
      <c r="AA17" s="152"/>
      <c r="AB17" s="153" t="s">
        <v>39</v>
      </c>
      <c r="AC17" s="151"/>
      <c r="AD17" s="151"/>
      <c r="AE17" s="151"/>
      <c r="AF17" s="151" t="s">
        <v>98</v>
      </c>
      <c r="AG17" s="151"/>
      <c r="AH17" s="152"/>
      <c r="AI17" s="154"/>
    </row>
    <row r="18" spans="1:35" ht="15" customHeight="1" x14ac:dyDescent="0.2">
      <c r="A18" s="9"/>
      <c r="B18" s="61" t="s">
        <v>26</v>
      </c>
      <c r="C18" s="62"/>
      <c r="D18" s="63"/>
      <c r="E18" s="18">
        <v>6</v>
      </c>
      <c r="F18" s="18">
        <v>1</v>
      </c>
      <c r="G18" s="18">
        <v>4</v>
      </c>
      <c r="H18" s="18">
        <v>1</v>
      </c>
      <c r="I18" s="18">
        <v>12</v>
      </c>
      <c r="J18" s="43"/>
      <c r="K18" s="64">
        <v>0.83333333333333337</v>
      </c>
      <c r="L18" s="64">
        <v>0.16666666666666666</v>
      </c>
      <c r="M18" s="64">
        <v>2</v>
      </c>
      <c r="N18" s="40">
        <v>0.42899999999999999</v>
      </c>
      <c r="O18" s="24"/>
      <c r="P18" s="155" t="s">
        <v>10</v>
      </c>
      <c r="Q18" s="156"/>
      <c r="R18" s="157" t="s">
        <v>38</v>
      </c>
      <c r="S18" s="157"/>
      <c r="T18" s="157"/>
      <c r="U18" s="157"/>
      <c r="V18" s="157"/>
      <c r="W18" s="157"/>
      <c r="X18" s="157"/>
      <c r="Y18" s="158"/>
      <c r="Z18" s="158" t="s">
        <v>11</v>
      </c>
      <c r="AA18" s="158"/>
      <c r="AB18" s="159" t="s">
        <v>39</v>
      </c>
      <c r="AC18" s="157"/>
      <c r="AD18" s="157"/>
      <c r="AE18" s="157"/>
      <c r="AF18" s="157" t="s">
        <v>98</v>
      </c>
      <c r="AG18" s="157"/>
      <c r="AH18" s="158"/>
      <c r="AI18" s="160"/>
    </row>
    <row r="19" spans="1:35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65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6" t="s">
        <v>46</v>
      </c>
      <c r="C20" s="46"/>
      <c r="D20" s="66" t="s">
        <v>47</v>
      </c>
      <c r="E20" s="46"/>
      <c r="F20" s="46"/>
      <c r="G20" s="46"/>
      <c r="H20" s="46"/>
      <c r="I20" s="46"/>
      <c r="J20" s="43"/>
      <c r="K20" s="46"/>
      <c r="L20" s="46"/>
      <c r="M20" s="46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65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65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65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65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43"/>
      <c r="T24" s="24"/>
      <c r="U24" s="24"/>
      <c r="V24" s="24"/>
      <c r="W24" s="24"/>
      <c r="X24" s="65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24"/>
      <c r="U25" s="24"/>
      <c r="V25" s="24"/>
      <c r="W25" s="24"/>
      <c r="X25" s="65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65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5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4"/>
      <c r="P28" s="43"/>
      <c r="Q28" s="46"/>
      <c r="R28" s="43"/>
      <c r="S28" s="43"/>
      <c r="T28" s="24"/>
      <c r="U28" s="24"/>
      <c r="V28" s="24"/>
      <c r="W28" s="24"/>
      <c r="X28" s="65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65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65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65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65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65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65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65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65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65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65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65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65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65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65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65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65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65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65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65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65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65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65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65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65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65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65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65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65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65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65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65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65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65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65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65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65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65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65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65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65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65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5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5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5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5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5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5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5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5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5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5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5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5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5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5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5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5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5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5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5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5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5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5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5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5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65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65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65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65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65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65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65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65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65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65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65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65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65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65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65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65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65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65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65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65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65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65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65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65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65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65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65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65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65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65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65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65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65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65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65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65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65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65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65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65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65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65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65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65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65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65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65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65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65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65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65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65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49</v>
      </c>
      <c r="F1" s="117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48</v>
      </c>
      <c r="C2" s="68"/>
      <c r="D2" s="118"/>
      <c r="E2" s="13" t="s">
        <v>13</v>
      </c>
      <c r="F2" s="14"/>
      <c r="G2" s="14"/>
      <c r="H2" s="14"/>
      <c r="I2" s="20"/>
      <c r="J2" s="15"/>
      <c r="K2" s="94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19" t="s">
        <v>89</v>
      </c>
      <c r="Y2" s="120"/>
      <c r="Z2" s="121"/>
      <c r="AA2" s="13" t="s">
        <v>13</v>
      </c>
      <c r="AB2" s="14"/>
      <c r="AC2" s="14"/>
      <c r="AD2" s="14"/>
      <c r="AE2" s="20"/>
      <c r="AF2" s="15"/>
      <c r="AG2" s="94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2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2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2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41"/>
      <c r="D4" s="2"/>
      <c r="E4" s="31"/>
      <c r="F4" s="31"/>
      <c r="G4" s="31"/>
      <c r="H4" s="32"/>
      <c r="I4" s="31"/>
      <c r="J4" s="123"/>
      <c r="K4" s="30"/>
      <c r="L4" s="99"/>
      <c r="M4" s="18"/>
      <c r="N4" s="18"/>
      <c r="O4" s="18"/>
      <c r="P4" s="24"/>
      <c r="Q4" s="31"/>
      <c r="R4" s="31"/>
      <c r="S4" s="32"/>
      <c r="T4" s="31"/>
      <c r="U4" s="31"/>
      <c r="V4" s="124"/>
      <c r="W4" s="30"/>
      <c r="X4" s="31">
        <v>2006</v>
      </c>
      <c r="Y4" s="31" t="s">
        <v>44</v>
      </c>
      <c r="Z4" s="2" t="s">
        <v>40</v>
      </c>
      <c r="AA4" s="31">
        <v>18</v>
      </c>
      <c r="AB4" s="31">
        <v>2</v>
      </c>
      <c r="AC4" s="31">
        <v>16</v>
      </c>
      <c r="AD4" s="31">
        <v>9</v>
      </c>
      <c r="AE4" s="31">
        <v>68</v>
      </c>
      <c r="AF4" s="52">
        <v>0.55730000000000002</v>
      </c>
      <c r="AG4" s="145">
        <v>122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5"/>
      <c r="AS4" s="12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2007</v>
      </c>
      <c r="C5" s="41" t="s">
        <v>35</v>
      </c>
      <c r="D5" s="2" t="s">
        <v>36</v>
      </c>
      <c r="E5" s="31">
        <v>20</v>
      </c>
      <c r="F5" s="31">
        <v>1</v>
      </c>
      <c r="G5" s="31">
        <v>23</v>
      </c>
      <c r="H5" s="32">
        <v>2</v>
      </c>
      <c r="I5" s="31">
        <v>57</v>
      </c>
      <c r="J5" s="123">
        <v>0.45200000000000001</v>
      </c>
      <c r="K5" s="30">
        <v>126</v>
      </c>
      <c r="L5" s="99"/>
      <c r="M5" s="18"/>
      <c r="N5" s="18"/>
      <c r="O5" s="18"/>
      <c r="P5" s="24"/>
      <c r="Q5" s="31">
        <v>2</v>
      </c>
      <c r="R5" s="31">
        <v>0</v>
      </c>
      <c r="S5" s="32">
        <v>6</v>
      </c>
      <c r="T5" s="31">
        <v>0</v>
      </c>
      <c r="U5" s="31">
        <v>10</v>
      </c>
      <c r="V5" s="124">
        <v>0.5</v>
      </c>
      <c r="W5" s="30">
        <v>20</v>
      </c>
      <c r="X5" s="31">
        <v>2007</v>
      </c>
      <c r="Y5" s="31" t="s">
        <v>44</v>
      </c>
      <c r="Z5" s="2" t="s">
        <v>40</v>
      </c>
      <c r="AA5" s="31">
        <v>13</v>
      </c>
      <c r="AB5" s="31">
        <v>2</v>
      </c>
      <c r="AC5" s="31">
        <v>29</v>
      </c>
      <c r="AD5" s="31">
        <v>11</v>
      </c>
      <c r="AE5" s="31">
        <v>78</v>
      </c>
      <c r="AF5" s="52">
        <v>0.60929999999999995</v>
      </c>
      <c r="AG5" s="145">
        <v>128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5"/>
      <c r="AS5" s="12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2008</v>
      </c>
      <c r="C6" s="41" t="s">
        <v>42</v>
      </c>
      <c r="D6" s="2" t="s">
        <v>36</v>
      </c>
      <c r="E6" s="31">
        <v>22</v>
      </c>
      <c r="F6" s="31">
        <v>2</v>
      </c>
      <c r="G6" s="31">
        <v>35</v>
      </c>
      <c r="H6" s="32">
        <v>4</v>
      </c>
      <c r="I6" s="31">
        <v>70</v>
      </c>
      <c r="J6" s="123">
        <v>0.45500000000000002</v>
      </c>
      <c r="K6" s="30">
        <v>154</v>
      </c>
      <c r="L6" s="99" t="s">
        <v>97</v>
      </c>
      <c r="M6" s="18"/>
      <c r="N6" s="18" t="s">
        <v>45</v>
      </c>
      <c r="O6" s="18"/>
      <c r="P6" s="24"/>
      <c r="Q6" s="31">
        <v>2</v>
      </c>
      <c r="R6" s="31">
        <v>0</v>
      </c>
      <c r="S6" s="32">
        <v>0</v>
      </c>
      <c r="T6" s="31">
        <v>0</v>
      </c>
      <c r="U6" s="31">
        <v>3</v>
      </c>
      <c r="V6" s="124">
        <v>0.33300000000000002</v>
      </c>
      <c r="W6" s="30">
        <v>9</v>
      </c>
      <c r="X6" s="31"/>
      <c r="Y6" s="41"/>
      <c r="Z6" s="2"/>
      <c r="AA6" s="31"/>
      <c r="AB6" s="31"/>
      <c r="AC6" s="31"/>
      <c r="AD6" s="32"/>
      <c r="AE6" s="31"/>
      <c r="AF6" s="123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5"/>
      <c r="AS6" s="12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2009</v>
      </c>
      <c r="C7" s="41" t="s">
        <v>35</v>
      </c>
      <c r="D7" s="2" t="s">
        <v>36</v>
      </c>
      <c r="E7" s="31">
        <v>15</v>
      </c>
      <c r="F7" s="31">
        <v>0</v>
      </c>
      <c r="G7" s="31">
        <v>12</v>
      </c>
      <c r="H7" s="32">
        <v>0</v>
      </c>
      <c r="I7" s="31">
        <v>30</v>
      </c>
      <c r="J7" s="123">
        <v>0.33300000000000002</v>
      </c>
      <c r="K7" s="30">
        <v>90</v>
      </c>
      <c r="L7" s="99"/>
      <c r="M7" s="18"/>
      <c r="N7" s="18"/>
      <c r="O7" s="18"/>
      <c r="P7" s="24"/>
      <c r="Q7" s="31">
        <v>2</v>
      </c>
      <c r="R7" s="31">
        <v>0</v>
      </c>
      <c r="S7" s="32">
        <v>3</v>
      </c>
      <c r="T7" s="31">
        <v>0</v>
      </c>
      <c r="U7" s="31">
        <v>5</v>
      </c>
      <c r="V7" s="124">
        <v>0.5</v>
      </c>
      <c r="W7" s="30">
        <v>10</v>
      </c>
      <c r="X7" s="31"/>
      <c r="Y7" s="41"/>
      <c r="Z7" s="2"/>
      <c r="AA7" s="31"/>
      <c r="AB7" s="31"/>
      <c r="AC7" s="31"/>
      <c r="AD7" s="32"/>
      <c r="AE7" s="31"/>
      <c r="AF7" s="123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5"/>
      <c r="AS7" s="12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2010</v>
      </c>
      <c r="C8" s="41" t="s">
        <v>43</v>
      </c>
      <c r="D8" s="2" t="s">
        <v>36</v>
      </c>
      <c r="E8" s="31">
        <v>22</v>
      </c>
      <c r="F8" s="31">
        <v>0</v>
      </c>
      <c r="G8" s="31">
        <v>34</v>
      </c>
      <c r="H8" s="32">
        <v>1</v>
      </c>
      <c r="I8" s="31">
        <v>86</v>
      </c>
      <c r="J8" s="123">
        <v>0.48599999999999999</v>
      </c>
      <c r="K8" s="30">
        <v>177</v>
      </c>
      <c r="L8" s="99"/>
      <c r="M8" s="18"/>
      <c r="N8" s="18"/>
      <c r="O8" s="18"/>
      <c r="P8" s="24"/>
      <c r="Q8" s="31">
        <v>2</v>
      </c>
      <c r="R8" s="31">
        <v>1</v>
      </c>
      <c r="S8" s="32">
        <v>8</v>
      </c>
      <c r="T8" s="31">
        <v>1</v>
      </c>
      <c r="U8" s="31">
        <v>11</v>
      </c>
      <c r="V8" s="124">
        <v>0.42399999999999999</v>
      </c>
      <c r="W8" s="30">
        <v>21</v>
      </c>
      <c r="X8" s="31"/>
      <c r="Y8" s="41"/>
      <c r="Z8" s="2"/>
      <c r="AA8" s="31"/>
      <c r="AB8" s="31"/>
      <c r="AC8" s="31"/>
      <c r="AD8" s="32"/>
      <c r="AE8" s="31"/>
      <c r="AF8" s="123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5"/>
      <c r="AS8" s="12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2011</v>
      </c>
      <c r="C9" s="41" t="s">
        <v>45</v>
      </c>
      <c r="D9" s="2" t="s">
        <v>36</v>
      </c>
      <c r="E9" s="31">
        <v>22</v>
      </c>
      <c r="F9" s="31">
        <v>2</v>
      </c>
      <c r="G9" s="31">
        <v>44</v>
      </c>
      <c r="H9" s="32">
        <v>4</v>
      </c>
      <c r="I9" s="31">
        <v>90</v>
      </c>
      <c r="J9" s="123">
        <v>0.48399999999999999</v>
      </c>
      <c r="K9" s="30">
        <v>186</v>
      </c>
      <c r="L9" s="99" t="s">
        <v>96</v>
      </c>
      <c r="M9" s="18"/>
      <c r="N9" s="18"/>
      <c r="O9" s="18"/>
      <c r="P9" s="24"/>
      <c r="Q9" s="31"/>
      <c r="R9" s="31"/>
      <c r="S9" s="32"/>
      <c r="T9" s="31"/>
      <c r="U9" s="31"/>
      <c r="V9" s="124"/>
      <c r="W9" s="30"/>
      <c r="X9" s="31"/>
      <c r="Y9" s="41"/>
      <c r="Z9" s="2"/>
      <c r="AA9" s="31"/>
      <c r="AB9" s="31"/>
      <c r="AC9" s="31"/>
      <c r="AD9" s="32"/>
      <c r="AE9" s="31"/>
      <c r="AF9" s="123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5"/>
      <c r="AS9" s="12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27" t="s">
        <v>92</v>
      </c>
      <c r="C10" s="128"/>
      <c r="D10" s="129"/>
      <c r="E10" s="130">
        <f>SUM(E4:E9)</f>
        <v>101</v>
      </c>
      <c r="F10" s="130">
        <f>SUM(F4:F9)</f>
        <v>5</v>
      </c>
      <c r="G10" s="130">
        <f>SUM(G4:G9)</f>
        <v>148</v>
      </c>
      <c r="H10" s="130">
        <f>SUM(H4:H9)</f>
        <v>11</v>
      </c>
      <c r="I10" s="130">
        <f>SUM(I4:I9)</f>
        <v>333</v>
      </c>
      <c r="J10" s="131">
        <f>PRODUCT(I10/K10)</f>
        <v>0.45429740791268758</v>
      </c>
      <c r="K10" s="94">
        <f>SUM(K4:K9)</f>
        <v>733</v>
      </c>
      <c r="L10" s="22"/>
      <c r="M10" s="20"/>
      <c r="N10" s="132"/>
      <c r="O10" s="133"/>
      <c r="P10" s="24"/>
      <c r="Q10" s="130">
        <f>SUM(Q4:Q9)</f>
        <v>8</v>
      </c>
      <c r="R10" s="130">
        <f>SUM(R4:R9)</f>
        <v>1</v>
      </c>
      <c r="S10" s="130">
        <f>SUM(S4:S9)</f>
        <v>17</v>
      </c>
      <c r="T10" s="130">
        <f>SUM(T4:T9)</f>
        <v>1</v>
      </c>
      <c r="U10" s="130">
        <f>SUM(U4:U9)</f>
        <v>29</v>
      </c>
      <c r="V10" s="131">
        <f>PRODUCT(U10/W10)</f>
        <v>0.48333333333333334</v>
      </c>
      <c r="W10" s="94">
        <f>SUM(W4:W9)</f>
        <v>60</v>
      </c>
      <c r="X10" s="16" t="s">
        <v>92</v>
      </c>
      <c r="Y10" s="17"/>
      <c r="Z10" s="15"/>
      <c r="AA10" s="130">
        <f>SUM(AA4:AA9)</f>
        <v>31</v>
      </c>
      <c r="AB10" s="130">
        <f>SUM(AB4:AB9)</f>
        <v>4</v>
      </c>
      <c r="AC10" s="130">
        <f>SUM(AC4:AC9)</f>
        <v>45</v>
      </c>
      <c r="AD10" s="130">
        <f>SUM(AD4:AD9)</f>
        <v>20</v>
      </c>
      <c r="AE10" s="130">
        <f>SUM(AE4:AE9)</f>
        <v>146</v>
      </c>
      <c r="AF10" s="131">
        <f>PRODUCT(AE10/AG10)</f>
        <v>0.58399999999999996</v>
      </c>
      <c r="AG10" s="94">
        <f>SUM(AG4:AG9)</f>
        <v>250</v>
      </c>
      <c r="AH10" s="22"/>
      <c r="AI10" s="20"/>
      <c r="AJ10" s="132"/>
      <c r="AK10" s="133"/>
      <c r="AL10" s="24"/>
      <c r="AM10" s="130">
        <f>SUM(AM4:AM9)</f>
        <v>0</v>
      </c>
      <c r="AN10" s="130">
        <f>SUM(AN4:AN9)</f>
        <v>0</v>
      </c>
      <c r="AO10" s="130">
        <f>SUM(AO4:AO9)</f>
        <v>0</v>
      </c>
      <c r="AP10" s="130">
        <f>SUM(AP4:AP9)</f>
        <v>0</v>
      </c>
      <c r="AQ10" s="130">
        <f>SUM(AQ4:AQ9)</f>
        <v>0</v>
      </c>
      <c r="AR10" s="131">
        <v>0</v>
      </c>
      <c r="AS10" s="122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30"/>
      <c r="X11" s="43"/>
      <c r="Y11" s="43"/>
      <c r="Z11" s="43"/>
      <c r="AA11" s="43"/>
      <c r="AB11" s="43"/>
      <c r="AC11" s="43"/>
      <c r="AD11" s="43"/>
      <c r="AE11" s="43"/>
      <c r="AF11" s="44"/>
      <c r="AG11" s="3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34" t="s">
        <v>93</v>
      </c>
      <c r="C12" s="135"/>
      <c r="D12" s="13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94</v>
      </c>
      <c r="O12" s="18" t="s">
        <v>95</v>
      </c>
      <c r="Q12" s="46"/>
      <c r="R12" s="46" t="s">
        <v>46</v>
      </c>
      <c r="S12" s="46"/>
      <c r="T12" s="66" t="s">
        <v>47</v>
      </c>
      <c r="U12" s="24"/>
      <c r="V12" s="30"/>
      <c r="W12" s="30"/>
      <c r="X12" s="69"/>
      <c r="Y12" s="69"/>
      <c r="Z12" s="69"/>
      <c r="AA12" s="69"/>
      <c r="AB12" s="69"/>
      <c r="AC12" s="46"/>
      <c r="AD12" s="46"/>
      <c r="AE12" s="46"/>
      <c r="AF12" s="43"/>
      <c r="AG12" s="43"/>
      <c r="AH12" s="43"/>
      <c r="AI12" s="43"/>
      <c r="AJ12" s="43"/>
      <c r="AK12" s="43"/>
      <c r="AM12" s="30"/>
      <c r="AN12" s="69"/>
      <c r="AO12" s="69"/>
      <c r="AP12" s="69"/>
      <c r="AQ12" s="69"/>
      <c r="AR12" s="69"/>
      <c r="AS12" s="6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2"/>
      <c r="D13" s="50"/>
      <c r="E13" s="137">
        <v>6</v>
      </c>
      <c r="F13" s="137">
        <v>1</v>
      </c>
      <c r="G13" s="137">
        <v>4</v>
      </c>
      <c r="H13" s="137">
        <v>1</v>
      </c>
      <c r="I13" s="137">
        <v>12</v>
      </c>
      <c r="J13" s="138">
        <v>0.42899999999999999</v>
      </c>
      <c r="K13" s="43">
        <f>PRODUCT(I13/J13)</f>
        <v>27.972027972027973</v>
      </c>
      <c r="L13" s="139">
        <f>PRODUCT((F13+G13)/E13)</f>
        <v>0.83333333333333337</v>
      </c>
      <c r="M13" s="139">
        <f>PRODUCT(H13/E13)</f>
        <v>0.16666666666666666</v>
      </c>
      <c r="N13" s="139">
        <f>PRODUCT((F13+G13+H13)/E13)</f>
        <v>1</v>
      </c>
      <c r="O13" s="139">
        <f>PRODUCT(I13/E13)</f>
        <v>2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40" t="s">
        <v>48</v>
      </c>
      <c r="C14" s="141"/>
      <c r="D14" s="142"/>
      <c r="E14" s="137">
        <f>PRODUCT(E10+Q10)</f>
        <v>109</v>
      </c>
      <c r="F14" s="137">
        <f>PRODUCT(F10+R10)</f>
        <v>6</v>
      </c>
      <c r="G14" s="137">
        <f>PRODUCT(G10+S10)</f>
        <v>165</v>
      </c>
      <c r="H14" s="137">
        <f>PRODUCT(H10+T10)</f>
        <v>12</v>
      </c>
      <c r="I14" s="137">
        <f>PRODUCT(I10+U10)</f>
        <v>362</v>
      </c>
      <c r="J14" s="138">
        <f>PRODUCT(I14/K14)</f>
        <v>0.45649432534678436</v>
      </c>
      <c r="K14" s="43">
        <f>PRODUCT(K10+W10)</f>
        <v>793</v>
      </c>
      <c r="L14" s="139">
        <f>PRODUCT((F14+G14)/E14)</f>
        <v>1.5688073394495412</v>
      </c>
      <c r="M14" s="139">
        <f>PRODUCT(H14/E14)</f>
        <v>0.11009174311926606</v>
      </c>
      <c r="N14" s="139">
        <f>PRODUCT((F14+G14+H14)/E14)</f>
        <v>1.6788990825688073</v>
      </c>
      <c r="O14" s="139">
        <f>PRODUCT(I14/E14)</f>
        <v>3.3211009174311927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8" t="s">
        <v>89</v>
      </c>
      <c r="C15" s="34"/>
      <c r="D15" s="25"/>
      <c r="E15" s="137">
        <f>PRODUCT(AA10+AM10)</f>
        <v>31</v>
      </c>
      <c r="F15" s="137">
        <f>PRODUCT(AB10+AN10)</f>
        <v>4</v>
      </c>
      <c r="G15" s="137">
        <f>PRODUCT(AC10+AO10)</f>
        <v>45</v>
      </c>
      <c r="H15" s="137">
        <f>PRODUCT(AD10+AP10)</f>
        <v>20</v>
      </c>
      <c r="I15" s="137">
        <f>PRODUCT(AE10+AQ10)</f>
        <v>146</v>
      </c>
      <c r="J15" s="138">
        <f>PRODUCT(I15/K15)</f>
        <v>0.58399999999999996</v>
      </c>
      <c r="K15" s="24">
        <f>PRODUCT(AG10+AS10)</f>
        <v>250</v>
      </c>
      <c r="L15" s="139">
        <f>PRODUCT((F15+G15)/E15)</f>
        <v>1.5806451612903225</v>
      </c>
      <c r="M15" s="139">
        <f>PRODUCT(H15/E15)</f>
        <v>0.64516129032258063</v>
      </c>
      <c r="N15" s="139">
        <f>PRODUCT((F15+G15+H15)/E15)</f>
        <v>2.225806451612903</v>
      </c>
      <c r="O15" s="139">
        <f>PRODUCT(I15/E15)</f>
        <v>4.709677419354839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43" t="s">
        <v>92</v>
      </c>
      <c r="C16" s="111"/>
      <c r="D16" s="144"/>
      <c r="E16" s="137">
        <f>SUM(E13:E15)</f>
        <v>146</v>
      </c>
      <c r="F16" s="137">
        <f t="shared" ref="F16:I16" si="0">SUM(F13:F15)</f>
        <v>11</v>
      </c>
      <c r="G16" s="137">
        <f t="shared" si="0"/>
        <v>214</v>
      </c>
      <c r="H16" s="137">
        <f t="shared" si="0"/>
        <v>33</v>
      </c>
      <c r="I16" s="137">
        <f t="shared" si="0"/>
        <v>520</v>
      </c>
      <c r="J16" s="138">
        <f>PRODUCT(I16/K16)</f>
        <v>0.48554022553199827</v>
      </c>
      <c r="K16" s="43">
        <f>SUM(K13:K15)</f>
        <v>1070.9720279720279</v>
      </c>
      <c r="L16" s="139">
        <f>PRODUCT((F16+G16)/E16)</f>
        <v>1.5410958904109588</v>
      </c>
      <c r="M16" s="139">
        <f>PRODUCT(H16/E16)</f>
        <v>0.22602739726027396</v>
      </c>
      <c r="N16" s="139">
        <f>PRODUCT((F16+G16+H16)/E16)</f>
        <v>1.7671232876712328</v>
      </c>
      <c r="O16" s="139">
        <f>PRODUCT(I16/E16)</f>
        <v>3.5616438356164384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sortState ref="B4:X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1" customWidth="1"/>
    <col min="3" max="3" width="25" style="70" customWidth="1"/>
    <col min="4" max="4" width="10.5703125" style="92" customWidth="1"/>
    <col min="5" max="5" width="8.85546875" style="92" customWidth="1"/>
    <col min="6" max="6" width="0.7109375" style="30" customWidth="1"/>
    <col min="7" max="16" width="5.28515625" style="70" customWidth="1"/>
    <col min="17" max="21" width="6.7109375" style="105" customWidth="1"/>
    <col min="22" max="22" width="10.5703125" style="70" customWidth="1"/>
    <col min="23" max="23" width="21.7109375" style="92" customWidth="1"/>
    <col min="24" max="24" width="9.7109375" style="70" customWidth="1"/>
    <col min="25" max="30" width="9.140625" style="93"/>
  </cols>
  <sheetData>
    <row r="1" spans="1:32" ht="18.75" x14ac:dyDescent="0.3">
      <c r="A1" s="1"/>
      <c r="B1" s="95" t="s">
        <v>74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97"/>
      <c r="R1" s="97"/>
      <c r="S1" s="97"/>
      <c r="T1" s="97"/>
      <c r="U1" s="97"/>
      <c r="V1" s="68"/>
      <c r="W1" s="72"/>
      <c r="X1" s="35"/>
      <c r="Y1" s="73"/>
      <c r="Z1" s="73"/>
      <c r="AA1" s="73"/>
      <c r="AB1" s="73"/>
      <c r="AC1" s="73"/>
      <c r="AD1" s="73"/>
    </row>
    <row r="2" spans="1:32" x14ac:dyDescent="0.25">
      <c r="A2" s="1"/>
      <c r="B2" s="10" t="s">
        <v>34</v>
      </c>
      <c r="C2" s="5" t="s">
        <v>49</v>
      </c>
      <c r="D2" s="74"/>
      <c r="E2" s="75"/>
      <c r="F2" s="75"/>
      <c r="G2" s="75"/>
      <c r="H2" s="75"/>
      <c r="I2" s="75"/>
      <c r="J2" s="11"/>
      <c r="K2" s="11"/>
      <c r="L2" s="11"/>
      <c r="M2" s="11"/>
      <c r="N2" s="11"/>
      <c r="O2" s="11"/>
      <c r="P2" s="11"/>
      <c r="Q2" s="98"/>
      <c r="R2" s="98"/>
      <c r="S2" s="98"/>
      <c r="T2" s="98"/>
      <c r="U2" s="98"/>
      <c r="V2" s="11"/>
      <c r="W2" s="75"/>
      <c r="X2" s="32"/>
      <c r="Y2" s="73"/>
      <c r="Z2" s="73"/>
      <c r="AA2" s="73"/>
      <c r="AB2" s="73"/>
      <c r="AC2" s="73"/>
      <c r="AD2" s="73"/>
    </row>
    <row r="3" spans="1:32" x14ac:dyDescent="0.25">
      <c r="A3" s="1"/>
      <c r="B3" s="22" t="s">
        <v>50</v>
      </c>
      <c r="C3" s="22" t="s">
        <v>51</v>
      </c>
      <c r="D3" s="16" t="s">
        <v>52</v>
      </c>
      <c r="E3" s="21" t="s">
        <v>1</v>
      </c>
      <c r="F3" s="76"/>
      <c r="G3" s="18" t="s">
        <v>53</v>
      </c>
      <c r="H3" s="15" t="s">
        <v>54</v>
      </c>
      <c r="I3" s="15" t="s">
        <v>32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31</v>
      </c>
      <c r="O3" s="15" t="s">
        <v>59</v>
      </c>
      <c r="P3" s="18" t="s">
        <v>54</v>
      </c>
      <c r="Q3" s="99" t="s">
        <v>17</v>
      </c>
      <c r="R3" s="99">
        <v>1</v>
      </c>
      <c r="S3" s="99">
        <v>2</v>
      </c>
      <c r="T3" s="99">
        <v>3</v>
      </c>
      <c r="U3" s="99" t="s">
        <v>60</v>
      </c>
      <c r="V3" s="17" t="s">
        <v>22</v>
      </c>
      <c r="W3" s="16" t="s">
        <v>61</v>
      </c>
      <c r="X3" s="16" t="s">
        <v>62</v>
      </c>
      <c r="Y3" s="73"/>
      <c r="Z3" s="73"/>
      <c r="AA3" s="73"/>
      <c r="AB3" s="73"/>
      <c r="AC3" s="73"/>
      <c r="AD3" s="73"/>
    </row>
    <row r="4" spans="1:32" x14ac:dyDescent="0.25">
      <c r="A4" s="1"/>
      <c r="B4" s="77" t="s">
        <v>70</v>
      </c>
      <c r="C4" s="78" t="s">
        <v>71</v>
      </c>
      <c r="D4" s="79" t="s">
        <v>65</v>
      </c>
      <c r="E4" s="80" t="s">
        <v>36</v>
      </c>
      <c r="F4" s="24"/>
      <c r="G4" s="81"/>
      <c r="H4" s="82"/>
      <c r="I4" s="82">
        <v>1</v>
      </c>
      <c r="J4" s="83"/>
      <c r="K4" s="83" t="s">
        <v>68</v>
      </c>
      <c r="L4" s="84"/>
      <c r="M4" s="83">
        <v>1</v>
      </c>
      <c r="N4" s="81"/>
      <c r="O4" s="82">
        <v>2</v>
      </c>
      <c r="P4" s="82"/>
      <c r="Q4" s="100" t="s">
        <v>81</v>
      </c>
      <c r="R4" s="100"/>
      <c r="S4" s="100"/>
      <c r="T4" s="100"/>
      <c r="U4" s="100" t="s">
        <v>81</v>
      </c>
      <c r="V4" s="85">
        <v>0.66700000000000004</v>
      </c>
      <c r="W4" s="78" t="s">
        <v>72</v>
      </c>
      <c r="X4" s="86" t="s">
        <v>73</v>
      </c>
      <c r="Y4" s="73"/>
      <c r="Z4" s="73"/>
      <c r="AA4" s="73"/>
      <c r="AB4" s="73"/>
      <c r="AC4" s="73"/>
      <c r="AD4" s="73"/>
    </row>
    <row r="5" spans="1:32" x14ac:dyDescent="0.25">
      <c r="A5" s="1"/>
      <c r="B5" s="77" t="s">
        <v>63</v>
      </c>
      <c r="C5" s="78" t="s">
        <v>64</v>
      </c>
      <c r="D5" s="79" t="s">
        <v>65</v>
      </c>
      <c r="E5" s="80" t="s">
        <v>36</v>
      </c>
      <c r="F5" s="94"/>
      <c r="G5" s="81"/>
      <c r="H5" s="82"/>
      <c r="I5" s="82">
        <v>1</v>
      </c>
      <c r="J5" s="83"/>
      <c r="K5" s="83" t="s">
        <v>68</v>
      </c>
      <c r="L5" s="84" t="s">
        <v>69</v>
      </c>
      <c r="M5" s="83">
        <v>1</v>
      </c>
      <c r="N5" s="81"/>
      <c r="O5" s="82">
        <v>2</v>
      </c>
      <c r="P5" s="82"/>
      <c r="Q5" s="100" t="s">
        <v>82</v>
      </c>
      <c r="R5" s="100"/>
      <c r="S5" s="100" t="s">
        <v>80</v>
      </c>
      <c r="T5" s="100" t="s">
        <v>84</v>
      </c>
      <c r="U5" s="100" t="s">
        <v>85</v>
      </c>
      <c r="V5" s="85">
        <v>0.6</v>
      </c>
      <c r="W5" s="78" t="s">
        <v>66</v>
      </c>
      <c r="X5" s="86" t="s">
        <v>67</v>
      </c>
      <c r="Y5" s="73"/>
      <c r="Z5" s="73"/>
      <c r="AA5" s="73"/>
      <c r="AB5" s="73"/>
      <c r="AC5" s="73"/>
      <c r="AD5" s="73"/>
    </row>
    <row r="6" spans="1:32" s="23" customFormat="1" ht="15" customHeight="1" x14ac:dyDescent="0.2">
      <c r="A6" s="1"/>
      <c r="B6" s="22" t="s">
        <v>7</v>
      </c>
      <c r="C6" s="17"/>
      <c r="D6" s="16"/>
      <c r="E6" s="106"/>
      <c r="F6" s="116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>
        <v>4</v>
      </c>
      <c r="P6" s="18"/>
      <c r="Q6" s="99" t="s">
        <v>83</v>
      </c>
      <c r="R6" s="99"/>
      <c r="S6" s="99" t="s">
        <v>80</v>
      </c>
      <c r="T6" s="99" t="s">
        <v>84</v>
      </c>
      <c r="U6" s="99" t="s">
        <v>86</v>
      </c>
      <c r="V6" s="40">
        <v>0.625</v>
      </c>
      <c r="W6" s="107"/>
      <c r="X6" s="9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08"/>
      <c r="C7" s="109"/>
      <c r="D7" s="110"/>
      <c r="E7" s="111"/>
      <c r="F7" s="111"/>
      <c r="G7" s="109"/>
      <c r="H7" s="112"/>
      <c r="I7" s="112"/>
      <c r="J7" s="112"/>
      <c r="K7" s="112"/>
      <c r="L7" s="112"/>
      <c r="M7" s="109"/>
      <c r="N7" s="112"/>
      <c r="O7" s="112"/>
      <c r="P7" s="112"/>
      <c r="Q7" s="113"/>
      <c r="R7" s="114"/>
      <c r="S7" s="113"/>
      <c r="T7" s="113"/>
      <c r="U7" s="113"/>
      <c r="V7" s="112"/>
      <c r="W7" s="109"/>
      <c r="X7" s="115"/>
      <c r="Y7" s="73"/>
      <c r="Z7" s="73"/>
      <c r="AA7" s="73"/>
      <c r="AB7" s="73"/>
      <c r="AC7" s="73"/>
      <c r="AD7" s="73"/>
    </row>
    <row r="8" spans="1:32" x14ac:dyDescent="0.25">
      <c r="A8" s="9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101"/>
      <c r="R8" s="101"/>
      <c r="S8" s="101"/>
      <c r="T8" s="101"/>
      <c r="U8" s="101"/>
      <c r="V8" s="87"/>
      <c r="W8" s="87"/>
      <c r="X8" s="87"/>
      <c r="Y8" s="87"/>
      <c r="Z8" s="73"/>
      <c r="AA8" s="73"/>
      <c r="AB8" s="73"/>
      <c r="AC8" s="73"/>
      <c r="AD8" s="73"/>
    </row>
    <row r="9" spans="1:32" x14ac:dyDescent="0.25">
      <c r="A9" s="9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101"/>
      <c r="R9" s="101"/>
      <c r="S9" s="101"/>
      <c r="T9" s="101"/>
      <c r="U9" s="101"/>
      <c r="V9" s="87"/>
      <c r="W9" s="87"/>
      <c r="X9" s="87"/>
      <c r="Y9" s="87"/>
      <c r="Z9" s="73"/>
      <c r="AA9" s="73"/>
      <c r="AB9" s="73"/>
      <c r="AC9" s="73"/>
      <c r="AD9" s="73"/>
    </row>
    <row r="10" spans="1:32" x14ac:dyDescent="0.25">
      <c r="A10" s="9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101"/>
      <c r="R10" s="101"/>
      <c r="S10" s="101"/>
      <c r="T10" s="101"/>
      <c r="U10" s="101"/>
      <c r="V10" s="87"/>
      <c r="W10" s="87"/>
      <c r="X10" s="87"/>
      <c r="Y10" s="87"/>
      <c r="Z10" s="73"/>
      <c r="AA10" s="73"/>
      <c r="AB10" s="73"/>
      <c r="AC10" s="73"/>
      <c r="AD10" s="73"/>
    </row>
    <row r="11" spans="1:32" x14ac:dyDescent="0.25">
      <c r="A11" s="9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01"/>
      <c r="R11" s="101"/>
      <c r="S11" s="101"/>
      <c r="T11" s="101"/>
      <c r="U11" s="101"/>
      <c r="V11" s="87"/>
      <c r="W11" s="87"/>
      <c r="X11" s="87"/>
      <c r="Y11" s="87"/>
      <c r="Z11" s="73"/>
      <c r="AA11" s="73"/>
      <c r="AB11" s="73"/>
      <c r="AC11" s="73"/>
      <c r="AD11" s="73"/>
    </row>
    <row r="12" spans="1:32" x14ac:dyDescent="0.25">
      <c r="A12" s="9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101"/>
      <c r="R12" s="101"/>
      <c r="S12" s="101"/>
      <c r="T12" s="101"/>
      <c r="U12" s="101"/>
      <c r="V12" s="87"/>
      <c r="W12" s="87"/>
      <c r="X12" s="87"/>
      <c r="Y12" s="87"/>
      <c r="Z12" s="73"/>
      <c r="AA12" s="73"/>
      <c r="AB12" s="73"/>
      <c r="AC12" s="73"/>
      <c r="AD12" s="73"/>
    </row>
    <row r="13" spans="1:32" x14ac:dyDescent="0.25">
      <c r="A13" s="9"/>
      <c r="B13" s="87"/>
      <c r="C13" s="43"/>
      <c r="D13" s="87"/>
      <c r="E13" s="88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02"/>
      <c r="R13" s="102"/>
      <c r="S13" s="102"/>
      <c r="T13" s="102"/>
      <c r="U13" s="102"/>
      <c r="V13" s="43"/>
      <c r="W13" s="87"/>
      <c r="X13" s="43"/>
      <c r="Y13" s="73"/>
      <c r="Z13" s="73"/>
      <c r="AA13" s="73"/>
      <c r="AB13" s="73"/>
      <c r="AC13" s="73"/>
      <c r="AD13" s="73"/>
    </row>
    <row r="14" spans="1:32" x14ac:dyDescent="0.25">
      <c r="A14" s="9"/>
      <c r="B14" s="87"/>
      <c r="C14" s="43"/>
      <c r="D14" s="87"/>
      <c r="E14" s="88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02"/>
      <c r="R14" s="102"/>
      <c r="S14" s="102"/>
      <c r="T14" s="102"/>
      <c r="U14" s="102"/>
      <c r="V14" s="43"/>
      <c r="W14" s="87"/>
      <c r="X14" s="43"/>
      <c r="Y14" s="73"/>
      <c r="Z14" s="73"/>
      <c r="AA14" s="73"/>
      <c r="AB14" s="73"/>
      <c r="AC14" s="73"/>
      <c r="AD14" s="73"/>
    </row>
    <row r="15" spans="1:32" x14ac:dyDescent="0.25">
      <c r="A15" s="9"/>
      <c r="B15" s="87"/>
      <c r="C15" s="43"/>
      <c r="D15" s="87"/>
      <c r="E15" s="88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02"/>
      <c r="R15" s="102"/>
      <c r="S15" s="102"/>
      <c r="T15" s="102"/>
      <c r="U15" s="102"/>
      <c r="V15" s="43"/>
      <c r="W15" s="87"/>
      <c r="X15" s="43"/>
      <c r="Y15" s="73"/>
      <c r="Z15" s="73"/>
      <c r="AA15" s="73"/>
      <c r="AB15" s="73"/>
      <c r="AC15" s="73"/>
      <c r="AD15" s="73"/>
    </row>
    <row r="16" spans="1:32" x14ac:dyDescent="0.25">
      <c r="A16" s="9"/>
      <c r="B16" s="87"/>
      <c r="C16" s="43"/>
      <c r="D16" s="87"/>
      <c r="E16" s="88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02"/>
      <c r="R16" s="102"/>
      <c r="S16" s="102"/>
      <c r="T16" s="102"/>
      <c r="U16" s="102"/>
      <c r="V16" s="43"/>
      <c r="W16" s="87"/>
      <c r="X16" s="43"/>
      <c r="Y16" s="73"/>
      <c r="Z16" s="73"/>
      <c r="AA16" s="73"/>
      <c r="AB16" s="73"/>
      <c r="AC16" s="73"/>
      <c r="AD16" s="73"/>
    </row>
    <row r="17" spans="1:30" x14ac:dyDescent="0.25">
      <c r="A17" s="9"/>
      <c r="B17" s="87"/>
      <c r="C17" s="43"/>
      <c r="D17" s="87"/>
      <c r="E17" s="88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02"/>
      <c r="R17" s="102"/>
      <c r="S17" s="102"/>
      <c r="T17" s="102"/>
      <c r="U17" s="102"/>
      <c r="V17" s="43"/>
      <c r="W17" s="87"/>
      <c r="X17" s="43"/>
      <c r="Y17" s="73"/>
      <c r="Z17" s="73"/>
      <c r="AA17" s="73"/>
      <c r="AB17" s="73"/>
      <c r="AC17" s="73"/>
      <c r="AD17" s="73"/>
    </row>
    <row r="18" spans="1:30" x14ac:dyDescent="0.25">
      <c r="A18" s="9"/>
      <c r="B18" s="43"/>
      <c r="C18" s="43"/>
      <c r="D18" s="87"/>
      <c r="E18" s="89"/>
      <c r="F18" s="87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02"/>
      <c r="R18" s="102"/>
      <c r="S18" s="102"/>
      <c r="T18" s="102"/>
      <c r="U18" s="102"/>
      <c r="V18" s="43"/>
      <c r="W18" s="87"/>
      <c r="X18" s="43"/>
      <c r="Y18" s="73"/>
      <c r="Z18" s="73"/>
      <c r="AA18" s="73"/>
      <c r="AB18" s="73"/>
      <c r="AC18" s="73"/>
      <c r="AD18" s="73"/>
    </row>
    <row r="19" spans="1:30" x14ac:dyDescent="0.25">
      <c r="A19" s="9"/>
      <c r="B19" s="4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101"/>
      <c r="R19" s="101"/>
      <c r="S19" s="101"/>
      <c r="T19" s="101"/>
      <c r="U19" s="101"/>
      <c r="V19" s="87"/>
      <c r="W19" s="87"/>
      <c r="X19" s="87"/>
      <c r="Y19" s="73"/>
      <c r="Z19" s="73"/>
      <c r="AA19" s="73"/>
      <c r="AB19" s="73"/>
      <c r="AC19" s="73"/>
      <c r="AD19" s="73"/>
    </row>
    <row r="20" spans="1:30" x14ac:dyDescent="0.25">
      <c r="A20" s="9"/>
      <c r="B20" s="43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101"/>
      <c r="R20" s="101"/>
      <c r="S20" s="101"/>
      <c r="T20" s="101"/>
      <c r="U20" s="101"/>
      <c r="V20" s="87"/>
      <c r="W20" s="87"/>
      <c r="X20" s="87"/>
      <c r="Y20" s="73"/>
      <c r="Z20" s="73"/>
      <c r="AA20" s="73"/>
      <c r="AB20" s="73"/>
      <c r="AC20" s="73"/>
      <c r="AD20" s="73"/>
    </row>
    <row r="21" spans="1:30" x14ac:dyDescent="0.25">
      <c r="A21" s="9"/>
      <c r="B21" s="4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101"/>
      <c r="R21" s="101"/>
      <c r="S21" s="101"/>
      <c r="T21" s="101"/>
      <c r="U21" s="101"/>
      <c r="V21" s="87"/>
      <c r="W21" s="87"/>
      <c r="X21" s="87"/>
      <c r="Y21" s="73"/>
      <c r="Z21" s="73"/>
      <c r="AA21" s="73"/>
      <c r="AB21" s="73"/>
      <c r="AC21" s="73"/>
      <c r="AD21" s="73"/>
    </row>
    <row r="22" spans="1:30" x14ac:dyDescent="0.25">
      <c r="A22" s="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101"/>
      <c r="R22" s="101"/>
      <c r="S22" s="101"/>
      <c r="T22" s="101"/>
      <c r="U22" s="101"/>
      <c r="V22" s="87"/>
      <c r="W22" s="87"/>
      <c r="X22" s="87"/>
      <c r="Y22" s="73"/>
      <c r="Z22" s="73"/>
      <c r="AA22" s="73"/>
      <c r="AB22" s="73"/>
      <c r="AC22" s="73"/>
      <c r="AD22" s="73"/>
    </row>
    <row r="23" spans="1:30" x14ac:dyDescent="0.25">
      <c r="A23" s="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101"/>
      <c r="R23" s="101"/>
      <c r="S23" s="101"/>
      <c r="T23" s="101"/>
      <c r="U23" s="101"/>
      <c r="V23" s="87"/>
      <c r="W23" s="87"/>
      <c r="X23" s="87"/>
      <c r="Y23" s="73"/>
      <c r="Z23" s="73"/>
      <c r="AA23" s="73"/>
      <c r="AB23" s="73"/>
      <c r="AC23" s="73"/>
      <c r="AD23" s="73"/>
    </row>
    <row r="24" spans="1:30" x14ac:dyDescent="0.25">
      <c r="A24" s="9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101"/>
      <c r="R24" s="101"/>
      <c r="S24" s="101"/>
      <c r="T24" s="101"/>
      <c r="U24" s="101"/>
      <c r="V24" s="87"/>
      <c r="W24" s="87"/>
      <c r="X24" s="87"/>
      <c r="Y24" s="73"/>
      <c r="Z24" s="73"/>
      <c r="AA24" s="73"/>
      <c r="AB24" s="73"/>
      <c r="AC24" s="73"/>
      <c r="AD24" s="73"/>
    </row>
    <row r="25" spans="1:30" x14ac:dyDescent="0.25">
      <c r="A25" s="9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101"/>
      <c r="R25" s="101"/>
      <c r="S25" s="101"/>
      <c r="T25" s="101"/>
      <c r="U25" s="101"/>
      <c r="V25" s="87"/>
      <c r="W25" s="87"/>
      <c r="X25" s="87"/>
      <c r="Y25" s="73"/>
      <c r="Z25" s="73"/>
      <c r="AA25" s="73"/>
      <c r="AB25" s="73"/>
      <c r="AC25" s="73"/>
      <c r="AD25" s="73"/>
    </row>
    <row r="26" spans="1:30" x14ac:dyDescent="0.25">
      <c r="A26" s="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101"/>
      <c r="R26" s="101"/>
      <c r="S26" s="101"/>
      <c r="T26" s="101"/>
      <c r="U26" s="101"/>
      <c r="V26" s="87"/>
      <c r="W26" s="87"/>
      <c r="X26" s="87"/>
      <c r="Y26" s="73"/>
      <c r="Z26" s="73"/>
      <c r="AA26" s="73"/>
      <c r="AB26" s="73"/>
      <c r="AC26" s="73"/>
      <c r="AD26" s="73"/>
    </row>
    <row r="27" spans="1:30" x14ac:dyDescent="0.25">
      <c r="A27" s="9"/>
      <c r="B27" s="87"/>
      <c r="C27" s="43"/>
      <c r="D27" s="87"/>
      <c r="E27" s="88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02"/>
      <c r="R27" s="102"/>
      <c r="S27" s="102"/>
      <c r="T27" s="102"/>
      <c r="U27" s="102"/>
      <c r="V27" s="43"/>
      <c r="W27" s="87"/>
      <c r="X27" s="43"/>
      <c r="Y27" s="73"/>
      <c r="Z27" s="73"/>
      <c r="AA27" s="73"/>
      <c r="AB27" s="73"/>
      <c r="AC27" s="73"/>
      <c r="AD27" s="73"/>
    </row>
    <row r="28" spans="1:30" x14ac:dyDescent="0.25">
      <c r="A28" s="9"/>
      <c r="B28" s="87"/>
      <c r="C28" s="43"/>
      <c r="D28" s="87"/>
      <c r="E28" s="88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02"/>
      <c r="R28" s="102"/>
      <c r="S28" s="102"/>
      <c r="T28" s="102"/>
      <c r="U28" s="102"/>
      <c r="V28" s="43"/>
      <c r="W28" s="87"/>
      <c r="X28" s="43"/>
      <c r="Y28" s="73"/>
      <c r="Z28" s="73"/>
      <c r="AA28" s="73"/>
      <c r="AB28" s="73"/>
      <c r="AC28" s="73"/>
      <c r="AD28" s="73"/>
    </row>
    <row r="29" spans="1:30" x14ac:dyDescent="0.25">
      <c r="A29" s="9"/>
      <c r="B29" s="87"/>
      <c r="C29" s="43"/>
      <c r="D29" s="87"/>
      <c r="E29" s="88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02"/>
      <c r="R29" s="102"/>
      <c r="S29" s="102"/>
      <c r="T29" s="102"/>
      <c r="U29" s="102"/>
      <c r="V29" s="43"/>
      <c r="W29" s="90"/>
      <c r="X29" s="43"/>
      <c r="Y29" s="73"/>
      <c r="Z29" s="73"/>
      <c r="AA29" s="73"/>
      <c r="AB29" s="73"/>
      <c r="AC29" s="73"/>
      <c r="AD29" s="73"/>
    </row>
    <row r="30" spans="1:30" x14ac:dyDescent="0.25">
      <c r="A30" s="9"/>
      <c r="B30" s="87"/>
      <c r="C30" s="43"/>
      <c r="D30" s="87"/>
      <c r="E30" s="88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02"/>
      <c r="R30" s="102"/>
      <c r="S30" s="102"/>
      <c r="T30" s="102"/>
      <c r="U30" s="102"/>
      <c r="V30" s="43"/>
      <c r="W30" s="43"/>
      <c r="X30" s="43"/>
      <c r="Y30" s="73"/>
      <c r="Z30" s="73"/>
      <c r="AA30" s="73"/>
      <c r="AB30" s="73"/>
      <c r="AC30" s="73"/>
      <c r="AD30" s="73"/>
    </row>
    <row r="31" spans="1:30" x14ac:dyDescent="0.25">
      <c r="A31" s="9"/>
      <c r="B31" s="87"/>
      <c r="C31" s="43"/>
      <c r="D31" s="87"/>
      <c r="E31" s="88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02"/>
      <c r="R31" s="102"/>
      <c r="S31" s="102"/>
      <c r="T31" s="102"/>
      <c r="U31" s="102"/>
      <c r="V31" s="43"/>
      <c r="W31" s="91"/>
      <c r="X31" s="43"/>
      <c r="Y31" s="73"/>
      <c r="Z31" s="73"/>
      <c r="AA31" s="73"/>
      <c r="AB31" s="73"/>
      <c r="AC31" s="73"/>
      <c r="AD31" s="73"/>
    </row>
    <row r="32" spans="1:30" x14ac:dyDescent="0.25">
      <c r="A32" s="9"/>
      <c r="B32" s="87"/>
      <c r="C32" s="43"/>
      <c r="D32" s="87"/>
      <c r="E32" s="88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02"/>
      <c r="R32" s="102"/>
      <c r="S32" s="102"/>
      <c r="T32" s="102"/>
      <c r="U32" s="102"/>
      <c r="V32" s="43"/>
      <c r="W32" s="87"/>
      <c r="X32" s="43"/>
      <c r="Y32" s="73"/>
      <c r="Z32" s="73"/>
      <c r="AA32" s="73"/>
      <c r="AB32" s="73"/>
      <c r="AC32" s="73"/>
      <c r="AD32" s="73"/>
    </row>
    <row r="33" spans="1:30" x14ac:dyDescent="0.25">
      <c r="A33" s="9"/>
      <c r="B33" s="87"/>
      <c r="C33" s="43"/>
      <c r="D33" s="87"/>
      <c r="E33" s="88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02"/>
      <c r="R33" s="102"/>
      <c r="S33" s="102"/>
      <c r="T33" s="102"/>
      <c r="U33" s="102"/>
      <c r="V33" s="43"/>
      <c r="W33" s="87"/>
      <c r="X33" s="43"/>
      <c r="Y33" s="73"/>
      <c r="Z33" s="73"/>
      <c r="AA33" s="73"/>
      <c r="AB33" s="73"/>
      <c r="AC33" s="73"/>
      <c r="AD33" s="73"/>
    </row>
    <row r="34" spans="1:30" x14ac:dyDescent="0.25">
      <c r="A34" s="9"/>
      <c r="B34" s="87"/>
      <c r="C34" s="43"/>
      <c r="D34" s="87"/>
      <c r="E34" s="88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02"/>
      <c r="R34" s="102"/>
      <c r="S34" s="102"/>
      <c r="T34" s="102"/>
      <c r="U34" s="102"/>
      <c r="V34" s="43"/>
      <c r="W34" s="87"/>
      <c r="X34" s="43"/>
      <c r="Y34" s="73"/>
      <c r="Z34" s="73"/>
      <c r="AA34" s="73"/>
      <c r="AB34" s="73"/>
      <c r="AC34" s="73"/>
      <c r="AD34" s="73"/>
    </row>
    <row r="35" spans="1:30" x14ac:dyDescent="0.25">
      <c r="A35" s="9"/>
      <c r="B35" s="87"/>
      <c r="C35" s="43"/>
      <c r="D35" s="87"/>
      <c r="E35" s="88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02"/>
      <c r="R35" s="102"/>
      <c r="S35" s="102"/>
      <c r="T35" s="102"/>
      <c r="U35" s="102"/>
      <c r="V35" s="43"/>
      <c r="W35" s="87"/>
      <c r="X35" s="43"/>
      <c r="Y35" s="73"/>
      <c r="Z35" s="73"/>
      <c r="AA35" s="73"/>
      <c r="AB35" s="73"/>
      <c r="AC35" s="73"/>
      <c r="AD35" s="73"/>
    </row>
    <row r="36" spans="1:30" x14ac:dyDescent="0.25">
      <c r="A36" s="9"/>
      <c r="B36" s="87"/>
      <c r="C36" s="43"/>
      <c r="D36" s="87"/>
      <c r="E36" s="88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02"/>
      <c r="R36" s="102"/>
      <c r="S36" s="102"/>
      <c r="T36" s="102"/>
      <c r="U36" s="102"/>
      <c r="V36" s="43"/>
      <c r="W36" s="87"/>
      <c r="X36" s="43"/>
      <c r="Y36" s="73"/>
      <c r="Z36" s="73"/>
      <c r="AA36" s="73"/>
      <c r="AB36" s="73"/>
      <c r="AC36" s="73"/>
      <c r="AD36" s="73"/>
    </row>
    <row r="37" spans="1:30" x14ac:dyDescent="0.25">
      <c r="A37" s="9"/>
      <c r="B37" s="87"/>
      <c r="C37" s="43"/>
      <c r="D37" s="87"/>
      <c r="E37" s="88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02"/>
      <c r="R37" s="102"/>
      <c r="S37" s="102"/>
      <c r="T37" s="102"/>
      <c r="U37" s="102"/>
      <c r="V37" s="43"/>
      <c r="W37" s="87"/>
      <c r="X37" s="43"/>
      <c r="Y37" s="73"/>
      <c r="Z37" s="73"/>
      <c r="AA37" s="73"/>
      <c r="AB37" s="73"/>
      <c r="AC37" s="73"/>
      <c r="AD37" s="73"/>
    </row>
    <row r="38" spans="1:30" x14ac:dyDescent="0.25">
      <c r="A38" s="9"/>
      <c r="B38" s="87"/>
      <c r="C38" s="43"/>
      <c r="D38" s="87"/>
      <c r="E38" s="88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02"/>
      <c r="R38" s="102"/>
      <c r="S38" s="102"/>
      <c r="T38" s="102"/>
      <c r="U38" s="102"/>
      <c r="V38" s="43"/>
      <c r="W38" s="87"/>
      <c r="X38" s="43"/>
      <c r="Y38" s="73"/>
      <c r="Z38" s="73"/>
      <c r="AA38" s="73"/>
      <c r="AB38" s="73"/>
      <c r="AC38" s="73"/>
      <c r="AD38" s="73"/>
    </row>
    <row r="39" spans="1:30" x14ac:dyDescent="0.25">
      <c r="A39" s="9"/>
      <c r="B39" s="87"/>
      <c r="C39" s="43"/>
      <c r="D39" s="87"/>
      <c r="E39" s="87"/>
      <c r="F39" s="24"/>
      <c r="G39" s="43"/>
      <c r="H39" s="46"/>
      <c r="I39" s="43"/>
      <c r="J39" s="24"/>
      <c r="K39" s="24"/>
      <c r="L39" s="24"/>
      <c r="M39" s="24"/>
      <c r="N39" s="65"/>
      <c r="O39" s="65"/>
      <c r="P39" s="24"/>
      <c r="Q39" s="103"/>
      <c r="R39" s="103"/>
      <c r="S39" s="103"/>
      <c r="T39" s="103"/>
      <c r="U39" s="103"/>
      <c r="V39" s="24"/>
      <c r="W39" s="87"/>
      <c r="X39" s="24"/>
      <c r="Y39" s="73"/>
      <c r="Z39" s="73"/>
      <c r="AA39" s="73"/>
      <c r="AB39" s="73"/>
      <c r="AC39" s="73"/>
      <c r="AD39" s="73"/>
    </row>
    <row r="40" spans="1:30" x14ac:dyDescent="0.25">
      <c r="A40" s="9"/>
      <c r="B40" s="87"/>
      <c r="C40" s="43"/>
      <c r="D40" s="87"/>
      <c r="E40" s="87"/>
      <c r="F40" s="24"/>
      <c r="G40" s="43"/>
      <c r="H40" s="46"/>
      <c r="I40" s="43"/>
      <c r="J40" s="24"/>
      <c r="K40" s="24"/>
      <c r="L40" s="24"/>
      <c r="M40" s="24"/>
      <c r="N40" s="65"/>
      <c r="O40" s="65"/>
      <c r="P40" s="24"/>
      <c r="Q40" s="103"/>
      <c r="R40" s="103"/>
      <c r="S40" s="103"/>
      <c r="T40" s="103"/>
      <c r="U40" s="103"/>
      <c r="V40" s="24"/>
      <c r="W40" s="87"/>
      <c r="X40" s="24"/>
      <c r="Y40" s="73"/>
      <c r="Z40" s="73"/>
      <c r="AA40" s="73"/>
      <c r="AB40" s="73"/>
      <c r="AC40" s="73"/>
      <c r="AD40" s="73"/>
    </row>
    <row r="41" spans="1:30" x14ac:dyDescent="0.25">
      <c r="A41" s="9"/>
      <c r="B41" s="87"/>
      <c r="C41" s="43"/>
      <c r="D41" s="87"/>
      <c r="E41" s="87"/>
      <c r="F41" s="24"/>
      <c r="G41" s="43"/>
      <c r="H41" s="46"/>
      <c r="I41" s="43"/>
      <c r="J41" s="24"/>
      <c r="K41" s="24"/>
      <c r="L41" s="24"/>
      <c r="M41" s="24"/>
      <c r="N41" s="65"/>
      <c r="O41" s="65"/>
      <c r="P41" s="24"/>
      <c r="Q41" s="103"/>
      <c r="R41" s="103"/>
      <c r="S41" s="103"/>
      <c r="T41" s="103"/>
      <c r="U41" s="103"/>
      <c r="V41" s="24"/>
      <c r="W41" s="87"/>
      <c r="X41" s="24"/>
      <c r="Y41" s="73"/>
      <c r="Z41" s="73"/>
      <c r="AA41" s="73"/>
      <c r="AB41" s="73"/>
      <c r="AC41" s="73"/>
      <c r="AD41" s="73"/>
    </row>
    <row r="42" spans="1:30" x14ac:dyDescent="0.25">
      <c r="A42" s="9"/>
      <c r="B42" s="87"/>
      <c r="C42" s="43"/>
      <c r="D42" s="87"/>
      <c r="E42" s="87"/>
      <c r="F42" s="24"/>
      <c r="G42" s="43"/>
      <c r="H42" s="46"/>
      <c r="I42" s="43"/>
      <c r="J42" s="24"/>
      <c r="K42" s="24"/>
      <c r="L42" s="24"/>
      <c r="M42" s="24"/>
      <c r="N42" s="65"/>
      <c r="O42" s="65"/>
      <c r="P42" s="24"/>
      <c r="Q42" s="103"/>
      <c r="R42" s="103"/>
      <c r="S42" s="103"/>
      <c r="T42" s="103"/>
      <c r="U42" s="103"/>
      <c r="V42" s="24"/>
      <c r="W42" s="87"/>
      <c r="X42" s="24"/>
      <c r="Y42" s="73"/>
      <c r="Z42" s="73"/>
      <c r="AA42" s="73"/>
      <c r="AB42" s="73"/>
      <c r="AC42" s="73"/>
      <c r="AD42" s="73"/>
    </row>
    <row r="43" spans="1:30" x14ac:dyDescent="0.25">
      <c r="A43" s="9"/>
      <c r="B43" s="87"/>
      <c r="C43" s="43"/>
      <c r="D43" s="87"/>
      <c r="E43" s="87"/>
      <c r="F43" s="24"/>
      <c r="G43" s="43"/>
      <c r="H43" s="46"/>
      <c r="I43" s="43"/>
      <c r="J43" s="24"/>
      <c r="K43" s="24"/>
      <c r="L43" s="24"/>
      <c r="M43" s="24"/>
      <c r="N43" s="65"/>
      <c r="O43" s="65"/>
      <c r="P43" s="24"/>
      <c r="Q43" s="103"/>
      <c r="R43" s="103"/>
      <c r="S43" s="103"/>
      <c r="T43" s="103"/>
      <c r="U43" s="103"/>
      <c r="V43" s="24"/>
      <c r="W43" s="87"/>
      <c r="X43" s="24"/>
      <c r="Y43" s="73"/>
      <c r="Z43" s="73"/>
      <c r="AA43" s="73"/>
      <c r="AB43" s="73"/>
      <c r="AC43" s="73"/>
      <c r="AD43" s="73"/>
    </row>
    <row r="44" spans="1:30" x14ac:dyDescent="0.25">
      <c r="A44" s="9"/>
      <c r="B44" s="87"/>
      <c r="C44" s="43"/>
      <c r="D44" s="87"/>
      <c r="E44" s="87"/>
      <c r="F44" s="24"/>
      <c r="G44" s="43"/>
      <c r="H44" s="46"/>
      <c r="I44" s="43"/>
      <c r="J44" s="24"/>
      <c r="K44" s="24"/>
      <c r="L44" s="24"/>
      <c r="M44" s="24"/>
      <c r="N44" s="65"/>
      <c r="O44" s="65"/>
      <c r="P44" s="24"/>
      <c r="Q44" s="103"/>
      <c r="R44" s="103"/>
      <c r="S44" s="103"/>
      <c r="T44" s="103"/>
      <c r="U44" s="103"/>
      <c r="V44" s="24"/>
      <c r="W44" s="87"/>
      <c r="X44" s="24"/>
      <c r="Y44" s="73"/>
      <c r="Z44" s="73"/>
      <c r="AA44" s="73"/>
      <c r="AB44" s="73"/>
      <c r="AC44" s="73"/>
      <c r="AD44" s="73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04"/>
      <c r="R60" s="104"/>
      <c r="S60" s="104"/>
      <c r="T60" s="104"/>
      <c r="U60" s="104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04"/>
      <c r="R61" s="104"/>
      <c r="S61" s="104"/>
      <c r="T61" s="104"/>
      <c r="U61" s="104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04"/>
      <c r="R62" s="104"/>
      <c r="S62" s="104"/>
      <c r="T62" s="104"/>
      <c r="U62" s="104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04"/>
      <c r="R63" s="104"/>
      <c r="S63" s="104"/>
      <c r="T63" s="104"/>
      <c r="U63" s="104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04"/>
      <c r="R64" s="104"/>
      <c r="S64" s="104"/>
      <c r="T64" s="104"/>
      <c r="U64" s="10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04"/>
      <c r="R65" s="104"/>
      <c r="S65" s="104"/>
      <c r="T65" s="104"/>
      <c r="U65" s="104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04"/>
      <c r="R66" s="104"/>
      <c r="S66" s="104"/>
      <c r="T66" s="104"/>
      <c r="U66" s="104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04"/>
      <c r="R67" s="104"/>
      <c r="S67" s="104"/>
      <c r="T67" s="104"/>
      <c r="U67" s="10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04"/>
      <c r="R68" s="104"/>
      <c r="S68" s="104"/>
      <c r="T68" s="104"/>
      <c r="U68" s="104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2021-11-24T12:20:21Z</dcterms:modified>
</cp:coreProperties>
</file>